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2075" activeTab="1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<sst xmlns="http://schemas.openxmlformats.org/spreadsheetml/2006/main" count="52" uniqueCount="47">
  <si>
    <t>AANTAL JUIST</t>
  </si>
  <si>
    <t>op</t>
  </si>
  <si>
    <t>naam :</t>
  </si>
  <si>
    <t>Typ het woord na en gebruik daarna de entertoets</t>
  </si>
  <si>
    <t>Herschrijf hieronder het foutieve woord</t>
  </si>
  <si>
    <t xml:space="preserve">woordpakket 1 </t>
  </si>
  <si>
    <t>hagedis</t>
  </si>
  <si>
    <t>medewerker</t>
  </si>
  <si>
    <t>enzovoort</t>
  </si>
  <si>
    <t>evolueren</t>
  </si>
  <si>
    <t>jeugdige</t>
  </si>
  <si>
    <t>aartslelijke</t>
  </si>
  <si>
    <t>magie</t>
  </si>
  <si>
    <t>negeerde</t>
  </si>
  <si>
    <t>geluksvogel</t>
  </si>
  <si>
    <t>menselijk</t>
  </si>
  <si>
    <t>opdagen</t>
  </si>
  <si>
    <t>wetenschap</t>
  </si>
  <si>
    <t>overkomt</t>
  </si>
  <si>
    <t>volledig</t>
  </si>
  <si>
    <t>weduwe</t>
  </si>
  <si>
    <t>namelijk</t>
  </si>
  <si>
    <t>zalige</t>
  </si>
  <si>
    <t>persoonlijk</t>
  </si>
  <si>
    <t>musea</t>
  </si>
  <si>
    <t>koddig</t>
  </si>
  <si>
    <t>echter</t>
  </si>
  <si>
    <t>skeletten</t>
  </si>
  <si>
    <t>Brussel</t>
  </si>
  <si>
    <t>hersenschudding</t>
  </si>
  <si>
    <t>akkoord</t>
  </si>
  <si>
    <t>appartement</t>
  </si>
  <si>
    <t>horrorfilm</t>
  </si>
  <si>
    <t>kennis</t>
  </si>
  <si>
    <t>immers</t>
  </si>
  <si>
    <t>opoffering</t>
  </si>
  <si>
    <t>missie</t>
  </si>
  <si>
    <t>nochtans</t>
  </si>
  <si>
    <t>Duitsland</t>
  </si>
  <si>
    <t>drietand</t>
  </si>
  <si>
    <t>machteloos</t>
  </si>
  <si>
    <t>professor</t>
  </si>
  <si>
    <t>passagiers</t>
  </si>
  <si>
    <t>Ieperweg</t>
  </si>
  <si>
    <t>misdaad</t>
  </si>
  <si>
    <t>vermommen</t>
  </si>
  <si>
    <t xml:space="preserve">woordpakket 2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</si>
</sst>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14"/>
      <name val="Arial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</font>
    <font>
      <sz val="16"/>
      <color indexed="40"/>
      <name val="Calibri"/>
      <family val="2"/>
    </font>
    <font>
      <sz val="11"/>
      <color indexed="40"/>
      <name val="Calibri"/>
      <family val="2"/>
    </font>
    <font>
      <sz val="12"/>
      <color indexed="40"/>
      <name val="Arial"/>
      <family val="2"/>
    </font>
    <font>
      <sz val="24"/>
      <color indexed="5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  <font>
      <sz val="16"/>
      <color rgb="FF00B0F0"/>
      <name val="Calibri"/>
      <family val="2"/>
    </font>
    <font>
      <sz val="11"/>
      <color rgb="FF00B0F0"/>
      <name val="Calibri"/>
      <family val="2"/>
    </font>
    <font>
      <sz val="12"/>
      <color rgb="FF00B0F0"/>
      <name val="Arial"/>
      <family val="2"/>
    </font>
    <font>
      <sz val="24"/>
      <color rgb="FF92D05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54" applyFont="1" applyAlignment="1">
      <alignment vertical="center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54" applyFont="1" applyAlignment="1">
      <alignment vertical="center"/>
      <protection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54" applyFont="1" applyFill="1" applyAlignment="1">
      <alignment vertical="center"/>
      <protection/>
    </xf>
    <xf numFmtId="0" fontId="3" fillId="0" borderId="0" xfId="54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wrapText="1"/>
      <protection locked="0"/>
    </xf>
    <xf numFmtId="0" fontId="4" fillId="0" borderId="0" xfId="54" applyFont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47" fillId="0" borderId="0" xfId="0" applyFont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4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24"/>
        <xdr:cNvSpPr>
          <a:spLocks/>
        </xdr:cNvSpPr>
      </xdr:nvSpPr>
      <xdr:spPr>
        <a:xfrm>
          <a:off x="15144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25"/>
        <xdr:cNvSpPr>
          <a:spLocks/>
        </xdr:cNvSpPr>
      </xdr:nvSpPr>
      <xdr:spPr>
        <a:xfrm>
          <a:off x="1495425" y="16002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26"/>
        <xdr:cNvSpPr>
          <a:spLocks/>
        </xdr:cNvSpPr>
      </xdr:nvSpPr>
      <xdr:spPr>
        <a:xfrm>
          <a:off x="1504950" y="1838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27"/>
        <xdr:cNvSpPr>
          <a:spLocks/>
        </xdr:cNvSpPr>
      </xdr:nvSpPr>
      <xdr:spPr>
        <a:xfrm>
          <a:off x="1514475" y="2105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28"/>
        <xdr:cNvSpPr>
          <a:spLocks/>
        </xdr:cNvSpPr>
      </xdr:nvSpPr>
      <xdr:spPr>
        <a:xfrm>
          <a:off x="1504950" y="23717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29"/>
        <xdr:cNvSpPr>
          <a:spLocks/>
        </xdr:cNvSpPr>
      </xdr:nvSpPr>
      <xdr:spPr>
        <a:xfrm>
          <a:off x="1514475" y="2600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30"/>
        <xdr:cNvSpPr>
          <a:spLocks/>
        </xdr:cNvSpPr>
      </xdr:nvSpPr>
      <xdr:spPr>
        <a:xfrm>
          <a:off x="1514475" y="2867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31"/>
        <xdr:cNvSpPr>
          <a:spLocks/>
        </xdr:cNvSpPr>
      </xdr:nvSpPr>
      <xdr:spPr>
        <a:xfrm>
          <a:off x="15049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32"/>
        <xdr:cNvSpPr>
          <a:spLocks/>
        </xdr:cNvSpPr>
      </xdr:nvSpPr>
      <xdr:spPr>
        <a:xfrm>
          <a:off x="1514475" y="33623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161925</xdr:rowOff>
    </xdr:to>
    <xdr:sp>
      <xdr:nvSpPr>
        <xdr:cNvPr id="10" name="PIJL-RECHTS 33"/>
        <xdr:cNvSpPr>
          <a:spLocks/>
        </xdr:cNvSpPr>
      </xdr:nvSpPr>
      <xdr:spPr>
        <a:xfrm>
          <a:off x="1504950" y="3629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34"/>
        <xdr:cNvSpPr>
          <a:spLocks/>
        </xdr:cNvSpPr>
      </xdr:nvSpPr>
      <xdr:spPr>
        <a:xfrm>
          <a:off x="1514475" y="3857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35"/>
        <xdr:cNvSpPr>
          <a:spLocks/>
        </xdr:cNvSpPr>
      </xdr:nvSpPr>
      <xdr:spPr>
        <a:xfrm>
          <a:off x="1514475" y="41148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36"/>
        <xdr:cNvSpPr>
          <a:spLocks/>
        </xdr:cNvSpPr>
      </xdr:nvSpPr>
      <xdr:spPr>
        <a:xfrm>
          <a:off x="1514475" y="43434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37"/>
        <xdr:cNvSpPr>
          <a:spLocks/>
        </xdr:cNvSpPr>
      </xdr:nvSpPr>
      <xdr:spPr>
        <a:xfrm>
          <a:off x="1514475" y="4591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38"/>
        <xdr:cNvSpPr>
          <a:spLocks/>
        </xdr:cNvSpPr>
      </xdr:nvSpPr>
      <xdr:spPr>
        <a:xfrm>
          <a:off x="1514475" y="4848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39"/>
        <xdr:cNvSpPr>
          <a:spLocks/>
        </xdr:cNvSpPr>
      </xdr:nvSpPr>
      <xdr:spPr>
        <a:xfrm>
          <a:off x="1514475" y="50863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40"/>
        <xdr:cNvSpPr>
          <a:spLocks/>
        </xdr:cNvSpPr>
      </xdr:nvSpPr>
      <xdr:spPr>
        <a:xfrm>
          <a:off x="1504950" y="53340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161925</xdr:rowOff>
    </xdr:to>
    <xdr:sp>
      <xdr:nvSpPr>
        <xdr:cNvPr id="18" name="PIJL-RECHTS 41"/>
        <xdr:cNvSpPr>
          <a:spLocks/>
        </xdr:cNvSpPr>
      </xdr:nvSpPr>
      <xdr:spPr>
        <a:xfrm>
          <a:off x="1504950" y="56102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42"/>
        <xdr:cNvSpPr>
          <a:spLocks/>
        </xdr:cNvSpPr>
      </xdr:nvSpPr>
      <xdr:spPr>
        <a:xfrm>
          <a:off x="1514475" y="58388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43"/>
        <xdr:cNvSpPr>
          <a:spLocks/>
        </xdr:cNvSpPr>
      </xdr:nvSpPr>
      <xdr:spPr>
        <a:xfrm>
          <a:off x="1495425" y="60864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2</xdr:col>
      <xdr:colOff>333375</xdr:colOff>
      <xdr:row>4</xdr:row>
      <xdr:rowOff>114300</xdr:rowOff>
    </xdr:to>
    <xdr:sp>
      <xdr:nvSpPr>
        <xdr:cNvPr id="1" name="PIJL-RECHTS 81"/>
        <xdr:cNvSpPr>
          <a:spLocks/>
        </xdr:cNvSpPr>
      </xdr:nvSpPr>
      <xdr:spPr>
        <a:xfrm>
          <a:off x="1514475" y="1343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76200</xdr:rowOff>
    </xdr:from>
    <xdr:to>
      <xdr:col>2</xdr:col>
      <xdr:colOff>314325</xdr:colOff>
      <xdr:row>5</xdr:row>
      <xdr:rowOff>123825</xdr:rowOff>
    </xdr:to>
    <xdr:sp>
      <xdr:nvSpPr>
        <xdr:cNvPr id="2" name="PIJL-RECHTS 82"/>
        <xdr:cNvSpPr>
          <a:spLocks/>
        </xdr:cNvSpPr>
      </xdr:nvSpPr>
      <xdr:spPr>
        <a:xfrm>
          <a:off x="1495425" y="15430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66675</xdr:rowOff>
    </xdr:from>
    <xdr:to>
      <xdr:col>2</xdr:col>
      <xdr:colOff>323850</xdr:colOff>
      <xdr:row>6</xdr:row>
      <xdr:rowOff>114300</xdr:rowOff>
    </xdr:to>
    <xdr:sp>
      <xdr:nvSpPr>
        <xdr:cNvPr id="3" name="PIJL-RECHTS 83"/>
        <xdr:cNvSpPr>
          <a:spLocks/>
        </xdr:cNvSpPr>
      </xdr:nvSpPr>
      <xdr:spPr>
        <a:xfrm>
          <a:off x="1504950" y="17240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85725</xdr:rowOff>
    </xdr:from>
    <xdr:to>
      <xdr:col>2</xdr:col>
      <xdr:colOff>333375</xdr:colOff>
      <xdr:row>7</xdr:row>
      <xdr:rowOff>133350</xdr:rowOff>
    </xdr:to>
    <xdr:sp>
      <xdr:nvSpPr>
        <xdr:cNvPr id="4" name="PIJL-RECHTS 84"/>
        <xdr:cNvSpPr>
          <a:spLocks/>
        </xdr:cNvSpPr>
      </xdr:nvSpPr>
      <xdr:spPr>
        <a:xfrm>
          <a:off x="1514475" y="1933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323850</xdr:colOff>
      <xdr:row>8</xdr:row>
      <xdr:rowOff>152400</xdr:rowOff>
    </xdr:to>
    <xdr:sp>
      <xdr:nvSpPr>
        <xdr:cNvPr id="5" name="PIJL-RECHTS 85"/>
        <xdr:cNvSpPr>
          <a:spLocks/>
        </xdr:cNvSpPr>
      </xdr:nvSpPr>
      <xdr:spPr>
        <a:xfrm>
          <a:off x="1504950" y="2143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85725</xdr:rowOff>
    </xdr:from>
    <xdr:to>
      <xdr:col>2</xdr:col>
      <xdr:colOff>333375</xdr:colOff>
      <xdr:row>9</xdr:row>
      <xdr:rowOff>133350</xdr:rowOff>
    </xdr:to>
    <xdr:sp>
      <xdr:nvSpPr>
        <xdr:cNvPr id="6" name="PIJL-RECHTS 86"/>
        <xdr:cNvSpPr>
          <a:spLocks/>
        </xdr:cNvSpPr>
      </xdr:nvSpPr>
      <xdr:spPr>
        <a:xfrm>
          <a:off x="1514475" y="23145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104775</xdr:rowOff>
    </xdr:from>
    <xdr:to>
      <xdr:col>2</xdr:col>
      <xdr:colOff>333375</xdr:colOff>
      <xdr:row>10</xdr:row>
      <xdr:rowOff>152400</xdr:rowOff>
    </xdr:to>
    <xdr:sp>
      <xdr:nvSpPr>
        <xdr:cNvPr id="7" name="PIJL-RECHTS 87"/>
        <xdr:cNvSpPr>
          <a:spLocks/>
        </xdr:cNvSpPr>
      </xdr:nvSpPr>
      <xdr:spPr>
        <a:xfrm>
          <a:off x="1514475" y="2524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104775</xdr:rowOff>
    </xdr:from>
    <xdr:to>
      <xdr:col>2</xdr:col>
      <xdr:colOff>323850</xdr:colOff>
      <xdr:row>11</xdr:row>
      <xdr:rowOff>152400</xdr:rowOff>
    </xdr:to>
    <xdr:sp>
      <xdr:nvSpPr>
        <xdr:cNvPr id="8" name="PIJL-RECHTS 88"/>
        <xdr:cNvSpPr>
          <a:spLocks/>
        </xdr:cNvSpPr>
      </xdr:nvSpPr>
      <xdr:spPr>
        <a:xfrm>
          <a:off x="1504950" y="2714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12</xdr:row>
      <xdr:rowOff>104775</xdr:rowOff>
    </xdr:from>
    <xdr:to>
      <xdr:col>2</xdr:col>
      <xdr:colOff>333375</xdr:colOff>
      <xdr:row>12</xdr:row>
      <xdr:rowOff>152400</xdr:rowOff>
    </xdr:to>
    <xdr:sp>
      <xdr:nvSpPr>
        <xdr:cNvPr id="9" name="PIJL-RECHTS 89"/>
        <xdr:cNvSpPr>
          <a:spLocks/>
        </xdr:cNvSpPr>
      </xdr:nvSpPr>
      <xdr:spPr>
        <a:xfrm>
          <a:off x="1514475" y="2905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2</xdr:col>
      <xdr:colOff>323850</xdr:colOff>
      <xdr:row>13</xdr:row>
      <xdr:rowOff>171450</xdr:rowOff>
    </xdr:to>
    <xdr:sp>
      <xdr:nvSpPr>
        <xdr:cNvPr id="10" name="PIJL-RECHTS 90"/>
        <xdr:cNvSpPr>
          <a:spLocks/>
        </xdr:cNvSpPr>
      </xdr:nvSpPr>
      <xdr:spPr>
        <a:xfrm>
          <a:off x="1504950" y="3114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104775</xdr:rowOff>
    </xdr:from>
    <xdr:to>
      <xdr:col>2</xdr:col>
      <xdr:colOff>333375</xdr:colOff>
      <xdr:row>14</xdr:row>
      <xdr:rowOff>152400</xdr:rowOff>
    </xdr:to>
    <xdr:sp>
      <xdr:nvSpPr>
        <xdr:cNvPr id="11" name="PIJL-RECHTS 91"/>
        <xdr:cNvSpPr>
          <a:spLocks/>
        </xdr:cNvSpPr>
      </xdr:nvSpPr>
      <xdr:spPr>
        <a:xfrm>
          <a:off x="1514475" y="3286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114300</xdr:rowOff>
    </xdr:from>
    <xdr:to>
      <xdr:col>2</xdr:col>
      <xdr:colOff>333375</xdr:colOff>
      <xdr:row>15</xdr:row>
      <xdr:rowOff>161925</xdr:rowOff>
    </xdr:to>
    <xdr:sp>
      <xdr:nvSpPr>
        <xdr:cNvPr id="12" name="PIJL-RECHTS 92"/>
        <xdr:cNvSpPr>
          <a:spLocks/>
        </xdr:cNvSpPr>
      </xdr:nvSpPr>
      <xdr:spPr>
        <a:xfrm>
          <a:off x="1514475" y="348615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95250</xdr:rowOff>
    </xdr:from>
    <xdr:to>
      <xdr:col>2</xdr:col>
      <xdr:colOff>333375</xdr:colOff>
      <xdr:row>16</xdr:row>
      <xdr:rowOff>142875</xdr:rowOff>
    </xdr:to>
    <xdr:sp>
      <xdr:nvSpPr>
        <xdr:cNvPr id="13" name="PIJL-RECHTS 93"/>
        <xdr:cNvSpPr>
          <a:spLocks/>
        </xdr:cNvSpPr>
      </xdr:nvSpPr>
      <xdr:spPr>
        <a:xfrm>
          <a:off x="1514475" y="3657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95250</xdr:rowOff>
    </xdr:from>
    <xdr:to>
      <xdr:col>2</xdr:col>
      <xdr:colOff>333375</xdr:colOff>
      <xdr:row>17</xdr:row>
      <xdr:rowOff>142875</xdr:rowOff>
    </xdr:to>
    <xdr:sp>
      <xdr:nvSpPr>
        <xdr:cNvPr id="14" name="PIJL-RECHTS 94"/>
        <xdr:cNvSpPr>
          <a:spLocks/>
        </xdr:cNvSpPr>
      </xdr:nvSpPr>
      <xdr:spPr>
        <a:xfrm>
          <a:off x="1514475" y="3848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104775</xdr:rowOff>
    </xdr:from>
    <xdr:to>
      <xdr:col>2</xdr:col>
      <xdr:colOff>333375</xdr:colOff>
      <xdr:row>18</xdr:row>
      <xdr:rowOff>152400</xdr:rowOff>
    </xdr:to>
    <xdr:sp>
      <xdr:nvSpPr>
        <xdr:cNvPr id="15" name="PIJL-RECHTS 95"/>
        <xdr:cNvSpPr>
          <a:spLocks/>
        </xdr:cNvSpPr>
      </xdr:nvSpPr>
      <xdr:spPr>
        <a:xfrm>
          <a:off x="1514475" y="4048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95250</xdr:rowOff>
    </xdr:from>
    <xdr:to>
      <xdr:col>2</xdr:col>
      <xdr:colOff>333375</xdr:colOff>
      <xdr:row>19</xdr:row>
      <xdr:rowOff>142875</xdr:rowOff>
    </xdr:to>
    <xdr:sp>
      <xdr:nvSpPr>
        <xdr:cNvPr id="16" name="PIJL-RECHTS 96"/>
        <xdr:cNvSpPr>
          <a:spLocks/>
        </xdr:cNvSpPr>
      </xdr:nvSpPr>
      <xdr:spPr>
        <a:xfrm>
          <a:off x="1514475" y="42291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20</xdr:row>
      <xdr:rowOff>95250</xdr:rowOff>
    </xdr:from>
    <xdr:to>
      <xdr:col>2</xdr:col>
      <xdr:colOff>323850</xdr:colOff>
      <xdr:row>20</xdr:row>
      <xdr:rowOff>142875</xdr:rowOff>
    </xdr:to>
    <xdr:sp>
      <xdr:nvSpPr>
        <xdr:cNvPr id="17" name="PIJL-RECHTS 97"/>
        <xdr:cNvSpPr>
          <a:spLocks/>
        </xdr:cNvSpPr>
      </xdr:nvSpPr>
      <xdr:spPr>
        <a:xfrm>
          <a:off x="1504950" y="4419600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123825</xdr:rowOff>
    </xdr:from>
    <xdr:to>
      <xdr:col>2</xdr:col>
      <xdr:colOff>323850</xdr:colOff>
      <xdr:row>21</xdr:row>
      <xdr:rowOff>171450</xdr:rowOff>
    </xdr:to>
    <xdr:sp>
      <xdr:nvSpPr>
        <xdr:cNvPr id="18" name="PIJL-RECHTS 98"/>
        <xdr:cNvSpPr>
          <a:spLocks/>
        </xdr:cNvSpPr>
      </xdr:nvSpPr>
      <xdr:spPr>
        <a:xfrm>
          <a:off x="1504950" y="463867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104775</xdr:rowOff>
    </xdr:from>
    <xdr:to>
      <xdr:col>2</xdr:col>
      <xdr:colOff>333375</xdr:colOff>
      <xdr:row>22</xdr:row>
      <xdr:rowOff>152400</xdr:rowOff>
    </xdr:to>
    <xdr:sp>
      <xdr:nvSpPr>
        <xdr:cNvPr id="19" name="PIJL-RECHTS 99"/>
        <xdr:cNvSpPr>
          <a:spLocks/>
        </xdr:cNvSpPr>
      </xdr:nvSpPr>
      <xdr:spPr>
        <a:xfrm>
          <a:off x="1514475" y="48101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104775</xdr:rowOff>
    </xdr:from>
    <xdr:to>
      <xdr:col>2</xdr:col>
      <xdr:colOff>314325</xdr:colOff>
      <xdr:row>23</xdr:row>
      <xdr:rowOff>152400</xdr:rowOff>
    </xdr:to>
    <xdr:sp>
      <xdr:nvSpPr>
        <xdr:cNvPr id="20" name="PIJL-RECHTS 100"/>
        <xdr:cNvSpPr>
          <a:spLocks/>
        </xdr:cNvSpPr>
      </xdr:nvSpPr>
      <xdr:spPr>
        <a:xfrm>
          <a:off x="1495425" y="5000625"/>
          <a:ext cx="314325" cy="47625"/>
        </a:xfrm>
        <a:prstGeom prst="rightArrow">
          <a:avLst>
            <a:gd name="adj" fmla="val 427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zoomScale="85" zoomScaleNormal="85" zoomScalePageLayoutView="0" workbookViewId="0" topLeftCell="A1">
      <selection activeCell="E31" sqref="E31"/>
    </sheetView>
  </sheetViews>
  <sheetFormatPr defaultColWidth="9.140625" defaultRowHeight="15"/>
  <cols>
    <col min="1" max="1" width="3.421875" style="0" customWidth="1"/>
    <col min="2" max="2" width="19.00390625" style="0" customWidth="1"/>
    <col min="3" max="3" width="5.7109375" style="7" customWidth="1"/>
    <col min="4" max="4" width="20.57421875" style="0" customWidth="1"/>
    <col min="5" max="5" width="26.7109375" style="0" bestFit="1" customWidth="1"/>
    <col min="6" max="6" width="25.421875" style="11" customWidth="1"/>
    <col min="7" max="7" width="15.28125" style="0" hidden="1" customWidth="1"/>
    <col min="8" max="8" width="21.7109375" style="0" bestFit="1" customWidth="1"/>
  </cols>
  <sheetData>
    <row r="1" ht="15.75" thickBot="1"/>
    <row r="2" spans="2:8" ht="33" thickBot="1" thickTop="1">
      <c r="B2" s="18" t="s">
        <v>5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5:9" ht="30" customHeight="1">
      <c r="E4" s="1"/>
      <c r="F4" s="13" t="s">
        <v>4</v>
      </c>
      <c r="G4" s="8"/>
      <c r="H4" s="8"/>
      <c r="I4" s="8"/>
    </row>
    <row r="5" spans="1:8" ht="19.5" customHeight="1">
      <c r="A5" s="22">
        <v>1</v>
      </c>
      <c r="B5" s="22" t="s">
        <v>6</v>
      </c>
      <c r="D5" s="11"/>
      <c r="E5" s="10">
        <f>IF(D5="","",IF(B5=D5,"juist","fout"))</f>
      </c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9.5" customHeight="1">
      <c r="A6" s="22">
        <v>2</v>
      </c>
      <c r="B6" s="22" t="s">
        <v>7</v>
      </c>
      <c r="D6" s="11"/>
      <c r="E6" s="1">
        <f>IF(D6="","",IF(B6=D6,"knap","fout"))</f>
      </c>
      <c r="G6">
        <f t="shared" si="0"/>
        <v>0</v>
      </c>
      <c r="H6" s="1">
        <f t="shared" si="1"/>
      </c>
    </row>
    <row r="7" spans="1:8" ht="19.5" customHeight="1">
      <c r="A7" s="22">
        <v>3</v>
      </c>
      <c r="B7" s="22" t="s">
        <v>8</v>
      </c>
      <c r="D7" s="11"/>
      <c r="E7" s="1">
        <f>IF(D7="","",IF(B7=D7,"ok","fout"))</f>
      </c>
      <c r="G7">
        <f t="shared" si="0"/>
        <v>0</v>
      </c>
      <c r="H7" s="1">
        <f t="shared" si="1"/>
      </c>
    </row>
    <row r="8" spans="1:8" ht="19.5" customHeight="1">
      <c r="A8" s="22">
        <v>4</v>
      </c>
      <c r="B8" s="22" t="s">
        <v>9</v>
      </c>
      <c r="D8" s="11"/>
      <c r="E8" s="1">
        <f>IF(D8="","",IF(B8=D8,"fijn","fout"))</f>
      </c>
      <c r="G8">
        <f t="shared" si="0"/>
        <v>0</v>
      </c>
      <c r="H8" s="1">
        <f t="shared" si="1"/>
      </c>
    </row>
    <row r="9" spans="1:8" ht="19.5" customHeight="1">
      <c r="A9" s="22">
        <v>5</v>
      </c>
      <c r="B9" s="22" t="s">
        <v>10</v>
      </c>
      <c r="D9" s="11"/>
      <c r="E9" s="1">
        <f>IF(D9="","",IF(B9=D9,"juist","fout"))</f>
      </c>
      <c r="G9">
        <f t="shared" si="0"/>
        <v>0</v>
      </c>
      <c r="H9" s="1">
        <f t="shared" si="1"/>
      </c>
    </row>
    <row r="10" spans="1:8" ht="19.5" customHeight="1">
      <c r="A10" s="22">
        <v>6</v>
      </c>
      <c r="B10" s="22" t="s">
        <v>11</v>
      </c>
      <c r="D10" s="11"/>
      <c r="E10" s="1">
        <f>IF(D10="","",IF(B10=D10,"goed","fout"))</f>
      </c>
      <c r="G10">
        <f t="shared" si="0"/>
        <v>0</v>
      </c>
      <c r="H10" s="1">
        <f t="shared" si="1"/>
      </c>
    </row>
    <row r="11" spans="1:8" ht="19.5" customHeight="1">
      <c r="A11" s="22">
        <v>7</v>
      </c>
      <c r="B11" s="22" t="s">
        <v>12</v>
      </c>
      <c r="D11" s="11"/>
      <c r="E11" s="1">
        <f>IF(D11="","",IF(B11=D11,"bravo","fout"))</f>
      </c>
      <c r="G11">
        <f t="shared" si="0"/>
        <v>0</v>
      </c>
      <c r="H11" s="1">
        <f t="shared" si="1"/>
      </c>
    </row>
    <row r="12" spans="1:8" ht="19.5" customHeight="1">
      <c r="A12" s="22">
        <v>8</v>
      </c>
      <c r="B12" s="22" t="s">
        <v>13</v>
      </c>
      <c r="D12" s="11"/>
      <c r="E12" s="1">
        <f>IF(D12="","",IF(B12=D12,"waw","fout"))</f>
      </c>
      <c r="G12">
        <f t="shared" si="0"/>
        <v>0</v>
      </c>
      <c r="H12" s="1">
        <f t="shared" si="1"/>
      </c>
    </row>
    <row r="13" spans="1:8" ht="19.5" customHeight="1">
      <c r="A13" s="22">
        <v>9</v>
      </c>
      <c r="B13" s="22" t="s">
        <v>14</v>
      </c>
      <c r="D13" s="11"/>
      <c r="E13" s="9">
        <f>IF(D13="","",IF(B13=D13,"reuze","fout"))</f>
      </c>
      <c r="G13">
        <f t="shared" si="0"/>
        <v>0</v>
      </c>
      <c r="H13" s="1">
        <f t="shared" si="1"/>
      </c>
    </row>
    <row r="14" spans="1:8" ht="19.5" customHeight="1">
      <c r="A14" s="22">
        <v>10</v>
      </c>
      <c r="B14" s="22" t="s">
        <v>24</v>
      </c>
      <c r="D14" s="11"/>
      <c r="E14" s="9">
        <f>IF(D14="","",IF(B14=D14,"super","fout"))</f>
      </c>
      <c r="G14">
        <f t="shared" si="0"/>
        <v>0</v>
      </c>
      <c r="H14" s="1">
        <f t="shared" si="1"/>
      </c>
    </row>
    <row r="15" spans="1:8" ht="19.5" customHeight="1">
      <c r="A15" s="22">
        <v>11</v>
      </c>
      <c r="B15" s="22" t="s">
        <v>25</v>
      </c>
      <c r="D15" s="11"/>
      <c r="E15" s="9">
        <f>IF(D15="","",IF(B15=D15,"perfect","fout"))</f>
      </c>
      <c r="G15">
        <f t="shared" si="0"/>
        <v>0</v>
      </c>
      <c r="H15" s="1">
        <f t="shared" si="1"/>
      </c>
    </row>
    <row r="16" spans="1:8" ht="19.5" customHeight="1">
      <c r="A16" s="22">
        <v>12</v>
      </c>
      <c r="B16" s="22" t="s">
        <v>15</v>
      </c>
      <c r="D16" s="11"/>
      <c r="E16" s="9">
        <f>IF(D16="","",IF(B16=D16,"kei goed","fout"))</f>
      </c>
      <c r="G16">
        <f t="shared" si="0"/>
        <v>0</v>
      </c>
      <c r="H16" s="1">
        <f t="shared" si="1"/>
      </c>
    </row>
    <row r="17" spans="1:8" ht="19.5" customHeight="1">
      <c r="A17" s="22">
        <v>13</v>
      </c>
      <c r="B17" s="22" t="s">
        <v>16</v>
      </c>
      <c r="D17" s="11"/>
      <c r="E17" s="9">
        <f>IF(D17="","",IF(B17=D17,"knap","fout"))</f>
      </c>
      <c r="G17">
        <f t="shared" si="0"/>
        <v>0</v>
      </c>
      <c r="H17" s="1">
        <f t="shared" si="1"/>
      </c>
    </row>
    <row r="18" spans="1:8" ht="19.5" customHeight="1">
      <c r="A18" s="22">
        <v>14</v>
      </c>
      <c r="B18" s="22" t="s">
        <v>17</v>
      </c>
      <c r="D18" s="11"/>
      <c r="E18" s="9">
        <f>IF(D18="","",IF(B18=D18,"ok","fout"))</f>
      </c>
      <c r="G18">
        <f t="shared" si="0"/>
        <v>0</v>
      </c>
      <c r="H18" s="1">
        <f t="shared" si="1"/>
      </c>
    </row>
    <row r="19" spans="1:8" ht="19.5" customHeight="1">
      <c r="A19" s="22">
        <v>15</v>
      </c>
      <c r="B19" s="22" t="s">
        <v>18</v>
      </c>
      <c r="D19" s="11"/>
      <c r="E19" s="9">
        <f>IF(D19="","",IF(B19=D19,"ook goed","fout"))</f>
      </c>
      <c r="G19">
        <f t="shared" si="0"/>
        <v>0</v>
      </c>
      <c r="H19" s="1">
        <f t="shared" si="1"/>
      </c>
    </row>
    <row r="20" spans="1:8" ht="19.5" customHeight="1">
      <c r="A20" s="22">
        <v>16</v>
      </c>
      <c r="B20" s="22" t="s">
        <v>19</v>
      </c>
      <c r="D20" s="11"/>
      <c r="E20" s="9">
        <f>IF(D20="","",IF(B20=D20,"bravo","fout"))</f>
      </c>
      <c r="G20">
        <f t="shared" si="0"/>
        <v>0</v>
      </c>
      <c r="H20" s="1">
        <f t="shared" si="1"/>
      </c>
    </row>
    <row r="21" spans="1:8" ht="19.5" customHeight="1">
      <c r="A21" s="22">
        <v>17</v>
      </c>
      <c r="B21" s="22" t="s">
        <v>20</v>
      </c>
      <c r="D21" s="11"/>
      <c r="E21" s="9">
        <f>IF(D21="","",IF(B21=D21,"fijn","fout"))</f>
      </c>
      <c r="G21">
        <f t="shared" si="0"/>
        <v>0</v>
      </c>
      <c r="H21" s="1">
        <f t="shared" si="1"/>
      </c>
    </row>
    <row r="22" spans="1:8" ht="19.5" customHeight="1">
      <c r="A22" s="22">
        <v>18</v>
      </c>
      <c r="B22" s="22" t="s">
        <v>21</v>
      </c>
      <c r="D22" s="11"/>
      <c r="E22" s="9">
        <f>IF(D22="","",IF(B22=D22,"olé","fout"))</f>
      </c>
      <c r="G22">
        <f t="shared" si="0"/>
        <v>0</v>
      </c>
      <c r="H22" s="1">
        <f t="shared" si="1"/>
      </c>
    </row>
    <row r="23" spans="1:8" ht="19.5" customHeight="1">
      <c r="A23" s="22">
        <v>19</v>
      </c>
      <c r="B23" s="22" t="s">
        <v>22</v>
      </c>
      <c r="D23" s="11"/>
      <c r="E23" s="9">
        <f>IF(D23="","",IF(B23=D23,"keigoed","fout"))</f>
      </c>
      <c r="G23">
        <f t="shared" si="0"/>
        <v>0</v>
      </c>
      <c r="H23" s="1">
        <f t="shared" si="1"/>
      </c>
    </row>
    <row r="24" spans="1:8" ht="19.5" customHeight="1">
      <c r="A24" s="22">
        <v>20</v>
      </c>
      <c r="B24" s="22" t="s">
        <v>23</v>
      </c>
      <c r="D24" s="11"/>
      <c r="E24" s="9">
        <f>IF(D24="","",IF(B24=D24,"ok","fout"))</f>
      </c>
      <c r="G24">
        <f t="shared" si="0"/>
        <v>0</v>
      </c>
      <c r="H24" s="1">
        <f t="shared" si="1"/>
      </c>
    </row>
    <row r="25" ht="19.5" customHeight="1"/>
    <row r="26" ht="19.5" customHeight="1"/>
    <row r="27" ht="19.5" customHeight="1"/>
    <row r="28" ht="15.75" thickBot="1">
      <c r="B28" s="2" t="s">
        <v>0</v>
      </c>
    </row>
    <row r="29" spans="2:4" ht="16.5" thickBot="1" thickTop="1">
      <c r="B29" s="15">
        <f>SUM(G5:G24)</f>
        <v>0</v>
      </c>
      <c r="C29" s="16" t="s">
        <v>1</v>
      </c>
      <c r="D29" s="17">
        <v>20</v>
      </c>
    </row>
    <row r="30" ht="15.75" thickTop="1"/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.421875" style="0" customWidth="1"/>
    <col min="2" max="2" width="19.00390625" style="0" customWidth="1"/>
    <col min="3" max="3" width="5.7109375" style="7" customWidth="1"/>
    <col min="4" max="4" width="20.57421875" style="0" customWidth="1"/>
    <col min="5" max="5" width="26.7109375" style="0" bestFit="1" customWidth="1"/>
    <col min="6" max="6" width="25.421875" style="11" customWidth="1"/>
    <col min="7" max="7" width="15.28125" style="0" hidden="1" customWidth="1"/>
    <col min="8" max="8" width="21.7109375" style="0" bestFit="1" customWidth="1"/>
  </cols>
  <sheetData>
    <row r="1" ht="15.75" thickBot="1"/>
    <row r="2" spans="2:8" ht="33" thickBot="1" thickTop="1">
      <c r="B2" s="18" t="s">
        <v>46</v>
      </c>
      <c r="C2" s="18"/>
      <c r="D2" s="18"/>
      <c r="E2" s="14" t="s">
        <v>2</v>
      </c>
      <c r="F2" s="19"/>
      <c r="G2" s="20"/>
      <c r="H2" s="21"/>
    </row>
    <row r="3" spans="2:6" ht="21.75" thickTop="1">
      <c r="B3" s="3" t="s">
        <v>3</v>
      </c>
      <c r="C3" s="6"/>
      <c r="D3" s="4"/>
      <c r="E3" s="5"/>
      <c r="F3" s="12"/>
    </row>
    <row r="4" spans="5:8" ht="30">
      <c r="E4" s="1"/>
      <c r="F4" s="13" t="s">
        <v>4</v>
      </c>
      <c r="G4" s="8"/>
      <c r="H4" s="8"/>
    </row>
    <row r="5" spans="1:8" ht="15">
      <c r="A5">
        <v>1</v>
      </c>
      <c r="B5" t="s">
        <v>26</v>
      </c>
      <c r="D5" s="11"/>
      <c r="E5" s="10">
        <f>IF(D5="","",IF(B5=D5,"juist","fout"))</f>
      </c>
      <c r="G5">
        <f aca="true" t="shared" si="0" ref="G5:G24">IF(E5="",0,IF(E5="fout",0,1))</f>
        <v>0</v>
      </c>
      <c r="H5" s="1">
        <f aca="true" t="shared" si="1" ref="H5:H24">IF(F5="","",IF(F5=B5,"juist","fout"))</f>
      </c>
    </row>
    <row r="6" spans="1:8" ht="15">
      <c r="A6">
        <v>2</v>
      </c>
      <c r="B6" t="s">
        <v>27</v>
      </c>
      <c r="D6" s="11"/>
      <c r="E6" s="1">
        <f>IF(D6="","",IF(B6=D6,"knap","fout"))</f>
      </c>
      <c r="G6">
        <f t="shared" si="0"/>
        <v>0</v>
      </c>
      <c r="H6" s="1">
        <f t="shared" si="1"/>
      </c>
    </row>
    <row r="7" spans="1:8" ht="15">
      <c r="A7">
        <v>3</v>
      </c>
      <c r="B7" t="s">
        <v>28</v>
      </c>
      <c r="D7" s="11"/>
      <c r="E7" s="1">
        <f>IF(D7="","",IF(B7=D7,"ok","fout"))</f>
      </c>
      <c r="G7">
        <f t="shared" si="0"/>
        <v>0</v>
      </c>
      <c r="H7" s="1">
        <f t="shared" si="1"/>
      </c>
    </row>
    <row r="8" spans="1:8" ht="15">
      <c r="A8">
        <v>4</v>
      </c>
      <c r="B8" t="s">
        <v>29</v>
      </c>
      <c r="D8" s="11"/>
      <c r="E8" s="1">
        <f>IF(D8="","",IF(B8=D8,"fijn","fout"))</f>
      </c>
      <c r="G8">
        <f t="shared" si="0"/>
        <v>0</v>
      </c>
      <c r="H8" s="1">
        <f t="shared" si="1"/>
      </c>
    </row>
    <row r="9" spans="1:8" ht="15">
      <c r="A9">
        <v>5</v>
      </c>
      <c r="B9" t="s">
        <v>30</v>
      </c>
      <c r="D9" s="11"/>
      <c r="E9" s="1">
        <f>IF(D9="","",IF(B9=D9,"juist","fout"))</f>
      </c>
      <c r="G9">
        <f t="shared" si="0"/>
        <v>0</v>
      </c>
      <c r="H9" s="1">
        <f t="shared" si="1"/>
      </c>
    </row>
    <row r="10" spans="1:8" ht="15">
      <c r="A10">
        <v>6</v>
      </c>
      <c r="B10" t="s">
        <v>31</v>
      </c>
      <c r="D10" s="11"/>
      <c r="E10" s="1">
        <f>IF(D10="","",IF(B10=D10,"goed","fout"))</f>
      </c>
      <c r="G10">
        <f t="shared" si="0"/>
        <v>0</v>
      </c>
      <c r="H10" s="1">
        <f t="shared" si="1"/>
      </c>
    </row>
    <row r="11" spans="1:8" ht="15">
      <c r="A11">
        <v>7</v>
      </c>
      <c r="B11" t="s">
        <v>32</v>
      </c>
      <c r="D11" s="11"/>
      <c r="E11" s="1">
        <f>IF(D11="","",IF(B11=D11,"bravo","fout"))</f>
      </c>
      <c r="G11">
        <f t="shared" si="0"/>
        <v>0</v>
      </c>
      <c r="H11" s="1">
        <f t="shared" si="1"/>
      </c>
    </row>
    <row r="12" spans="1:8" ht="15">
      <c r="A12">
        <v>8</v>
      </c>
      <c r="B12" t="s">
        <v>33</v>
      </c>
      <c r="D12" s="11"/>
      <c r="E12" s="1">
        <f>IF(D12="","",IF(B12=D12,"waw","fout"))</f>
      </c>
      <c r="G12">
        <f t="shared" si="0"/>
        <v>0</v>
      </c>
      <c r="H12" s="1">
        <f t="shared" si="1"/>
      </c>
    </row>
    <row r="13" spans="1:8" ht="15">
      <c r="A13">
        <v>9</v>
      </c>
      <c r="B13" t="s">
        <v>34</v>
      </c>
      <c r="D13" s="11"/>
      <c r="E13" s="9">
        <f>IF(D13="","",IF(B13=D13,"reuze","fout"))</f>
      </c>
      <c r="G13">
        <f t="shared" si="0"/>
        <v>0</v>
      </c>
      <c r="H13" s="1">
        <f t="shared" si="1"/>
      </c>
    </row>
    <row r="14" spans="1:8" ht="15">
      <c r="A14">
        <v>10</v>
      </c>
      <c r="B14" t="s">
        <v>35</v>
      </c>
      <c r="D14" s="11"/>
      <c r="E14" s="9">
        <f>IF(D14="","",IF(B14=D14,"super","fout"))</f>
      </c>
      <c r="G14">
        <f t="shared" si="0"/>
        <v>0</v>
      </c>
      <c r="H14" s="1">
        <f t="shared" si="1"/>
      </c>
    </row>
    <row r="15" spans="1:8" ht="15">
      <c r="A15">
        <v>11</v>
      </c>
      <c r="B15" t="s">
        <v>36</v>
      </c>
      <c r="D15" s="11"/>
      <c r="E15" s="9">
        <f>IF(D15="","",IF(B15=D15,"perfect","fout"))</f>
      </c>
      <c r="G15">
        <f t="shared" si="0"/>
        <v>0</v>
      </c>
      <c r="H15" s="1">
        <f t="shared" si="1"/>
      </c>
    </row>
    <row r="16" spans="1:8" ht="15">
      <c r="A16">
        <v>12</v>
      </c>
      <c r="B16" t="s">
        <v>37</v>
      </c>
      <c r="D16" s="11"/>
      <c r="E16" s="9">
        <f>IF(D16="","",IF(B16=D16,"kei goed","fout"))</f>
      </c>
      <c r="G16">
        <f t="shared" si="0"/>
        <v>0</v>
      </c>
      <c r="H16" s="1">
        <f t="shared" si="1"/>
      </c>
    </row>
    <row r="17" spans="1:8" ht="15">
      <c r="A17">
        <v>13</v>
      </c>
      <c r="B17" t="s">
        <v>38</v>
      </c>
      <c r="D17" s="11"/>
      <c r="E17" s="9">
        <f>IF(D17="","",IF(B17=D17,"knap","fout"))</f>
      </c>
      <c r="G17">
        <f t="shared" si="0"/>
        <v>0</v>
      </c>
      <c r="H17" s="1">
        <f t="shared" si="1"/>
      </c>
    </row>
    <row r="18" spans="1:8" ht="15">
      <c r="A18">
        <v>14</v>
      </c>
      <c r="B18" t="s">
        <v>39</v>
      </c>
      <c r="D18" s="11"/>
      <c r="E18" s="9">
        <f>IF(D18="","",IF(B18=D18,"ok","fout"))</f>
      </c>
      <c r="G18">
        <f t="shared" si="0"/>
        <v>0</v>
      </c>
      <c r="H18" s="1">
        <f t="shared" si="1"/>
      </c>
    </row>
    <row r="19" spans="1:8" ht="15">
      <c r="A19">
        <v>15</v>
      </c>
      <c r="B19" t="s">
        <v>40</v>
      </c>
      <c r="D19" s="11"/>
      <c r="E19" s="9">
        <f>IF(D19="","",IF(B19=D19,"ook goed","fout"))</f>
      </c>
      <c r="G19">
        <f t="shared" si="0"/>
        <v>0</v>
      </c>
      <c r="H19" s="1">
        <f t="shared" si="1"/>
      </c>
    </row>
    <row r="20" spans="1:8" ht="15">
      <c r="A20">
        <v>16</v>
      </c>
      <c r="B20" t="s">
        <v>41</v>
      </c>
      <c r="D20" s="11"/>
      <c r="E20" s="9">
        <f>IF(D20="","",IF(B20=D20,"bravo","fout"))</f>
      </c>
      <c r="G20">
        <f t="shared" si="0"/>
        <v>0</v>
      </c>
      <c r="H20" s="1">
        <f t="shared" si="1"/>
      </c>
    </row>
    <row r="21" spans="1:8" ht="15">
      <c r="A21">
        <v>17</v>
      </c>
      <c r="B21" t="s">
        <v>42</v>
      </c>
      <c r="D21" s="11"/>
      <c r="E21" s="9">
        <f>IF(D21="","",IF(B21=D21,"fijn","fout"))</f>
      </c>
      <c r="G21">
        <f t="shared" si="0"/>
        <v>0</v>
      </c>
      <c r="H21" s="1">
        <f t="shared" si="1"/>
      </c>
    </row>
    <row r="22" spans="1:8" ht="15">
      <c r="A22">
        <v>18</v>
      </c>
      <c r="B22" t="s">
        <v>43</v>
      </c>
      <c r="D22" s="11"/>
      <c r="E22" s="9">
        <f>IF(D22="","",IF(B22=D22,"olé","fout"))</f>
      </c>
      <c r="G22">
        <f t="shared" si="0"/>
        <v>0</v>
      </c>
      <c r="H22" s="1">
        <f t="shared" si="1"/>
      </c>
    </row>
    <row r="23" spans="1:8" ht="15">
      <c r="A23">
        <v>19</v>
      </c>
      <c r="B23" t="s">
        <v>45</v>
      </c>
      <c r="D23" s="11"/>
      <c r="E23" s="9">
        <f>IF(D23="","",IF(B23=D23,"keigoed","fout"))</f>
      </c>
      <c r="G23">
        <f t="shared" si="0"/>
        <v>0</v>
      </c>
      <c r="H23" s="1">
        <f t="shared" si="1"/>
      </c>
    </row>
    <row r="24" spans="1:8" ht="15">
      <c r="A24">
        <v>20</v>
      </c>
      <c r="B24" t="s">
        <v>44</v>
      </c>
      <c r="D24" s="11"/>
      <c r="E24" s="9">
        <f>IF(D24="","",IF(B24=D24,"ok","fout"))</f>
      </c>
      <c r="G24">
        <f t="shared" si="0"/>
        <v>0</v>
      </c>
      <c r="H24" s="1">
        <f t="shared" si="1"/>
      </c>
    </row>
    <row r="28" ht="15.75" thickBot="1">
      <c r="B28" s="2" t="s">
        <v>0</v>
      </c>
    </row>
    <row r="29" spans="2:4" ht="16.5" thickBot="1" thickTop="1">
      <c r="B29" s="15">
        <f>SUM(G5:G24)</f>
        <v>0</v>
      </c>
      <c r="C29" s="16" t="s">
        <v>1</v>
      </c>
      <c r="D29" s="17">
        <v>20</v>
      </c>
    </row>
    <row r="30" ht="15.75" thickTop="1"/>
  </sheetData>
  <sheetProtection password="D473" sheet="1"/>
  <mergeCells count="2">
    <mergeCell ref="B2:D2"/>
    <mergeCell ref="F2:H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Stefaan Van Thienen</dc:creator>
  <cp:keywords/>
  <dc:description/>
  <cp:lastModifiedBy>Stefaan Van Thienen</cp:lastModifiedBy>
  <dcterms:created xsi:type="dcterms:W3CDTF">2011-05-15T09:59:49Z</dcterms:created>
  <dcterms:modified xsi:type="dcterms:W3CDTF">2011-09-04T14:54:48Z</dcterms:modified>
  <cp:category/>
  <cp:version/>
  <cp:contentType/>
  <cp:contentStatus/>
</cp:coreProperties>
</file>